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H.I AND T.S Cal" sheetId="1" r:id="rId1"/>
    <sheet name="Dilution Cal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3"/>
  <c r="E5"/>
  <c r="E6"/>
  <c r="J2" s="1"/>
  <c r="E7"/>
  <c r="E8"/>
  <c r="E9"/>
  <c r="E10"/>
  <c r="J3" s="1"/>
  <c r="E11"/>
  <c r="L5" i="1" l="1"/>
  <c r="F9"/>
  <c r="F8"/>
  <c r="F7"/>
  <c r="G7"/>
  <c r="G9"/>
  <c r="G8"/>
  <c r="F6"/>
  <c r="G6"/>
  <c r="G5"/>
  <c r="F5"/>
  <c r="F4"/>
  <c r="G4"/>
</calcChain>
</file>

<file path=xl/sharedStrings.xml><?xml version="1.0" encoding="utf-8"?>
<sst xmlns="http://schemas.openxmlformats.org/spreadsheetml/2006/main" count="38" uniqueCount="37">
  <si>
    <t>Heat Input Calculator</t>
  </si>
  <si>
    <t>Process</t>
  </si>
  <si>
    <t>SMAW</t>
  </si>
  <si>
    <t>GMAW</t>
  </si>
  <si>
    <t>GTAW</t>
  </si>
  <si>
    <t>FCAW</t>
  </si>
  <si>
    <t>SAW</t>
  </si>
  <si>
    <t>PAW</t>
  </si>
  <si>
    <t>Efficiency</t>
  </si>
  <si>
    <t>Current (A)</t>
  </si>
  <si>
    <t>Travel Speed (mm/min)</t>
  </si>
  <si>
    <t>Heat Input (KJ/mm)</t>
  </si>
  <si>
    <t>Arc Energy (KJ/mm)</t>
  </si>
  <si>
    <t>Voltage (V)</t>
  </si>
  <si>
    <t>Travel Speed Calculator</t>
  </si>
  <si>
    <t>Time Taken ( in MM:SS)</t>
  </si>
  <si>
    <t>Length of Weld (mm)</t>
  </si>
  <si>
    <t>Minutes</t>
  </si>
  <si>
    <t>Seconds</t>
  </si>
  <si>
    <t xml:space="preserve"> </t>
  </si>
  <si>
    <t>Nitrogen</t>
  </si>
  <si>
    <t xml:space="preserve">Copper </t>
  </si>
  <si>
    <t>Niobium</t>
  </si>
  <si>
    <t>Molybdanum</t>
  </si>
  <si>
    <t>Nickel</t>
  </si>
  <si>
    <t>Chromium</t>
  </si>
  <si>
    <t>Manganese</t>
  </si>
  <si>
    <t>Carbon</t>
  </si>
  <si>
    <t>Nickel Equivalent</t>
  </si>
  <si>
    <t>Deposited Weld Metal</t>
  </si>
  <si>
    <t>Electrode/Filler Wire</t>
  </si>
  <si>
    <t>Base Metal 2</t>
  </si>
  <si>
    <t>Base Metal 1</t>
  </si>
  <si>
    <t>Elements</t>
  </si>
  <si>
    <t>Chromium Equivalent</t>
  </si>
  <si>
    <t>Dilution (in %)</t>
  </si>
  <si>
    <t>Dilution Calculator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</si>
</sst>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A5A5A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8">
    <xf numFmtId="0" fontId="0" fillId="0" borderId="0"/>
    <xf numFmtId="0" fontId="2" fillId="2" borderId="1" applyNumberFormat="0" applyAlignment="0" applyProtection="0"/>
    <xf numFmtId="0" fontId="3" fillId="3" borderId="2" applyNumberFormat="0" applyAlignment="0" applyProtection="0"/>
    <xf numFmtId="0" fontId="4" fillId="3" borderId="1" applyNumberFormat="0" applyAlignment="0" applyProtection="0"/>
    <xf numFmtId="0" fontId="1" fillId="4" borderId="3" applyNumberFormat="0" applyFont="0" applyAlignment="0" applyProtection="0"/>
    <xf numFmtId="0" fontId="6" fillId="5" borderId="5" applyNumberFormat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</cellStyleXfs>
  <cellXfs count="20">
    <xf numFmtId="0" fontId="0" fillId="0" borderId="0" xfId="0"/>
    <xf numFmtId="0" fontId="2" fillId="2" borderId="1" xfId="1"/>
    <xf numFmtId="0" fontId="2" fillId="2" borderId="1" xfId="1" applyAlignment="1">
      <alignment horizontal="center" vertical="center"/>
    </xf>
    <xf numFmtId="0" fontId="4" fillId="3" borderId="1" xfId="3" applyAlignment="1">
      <alignment horizontal="center" vertical="center"/>
    </xf>
    <xf numFmtId="0" fontId="3" fillId="3" borderId="2" xfId="2" applyAlignment="1">
      <alignment horizontal="center" vertical="center"/>
    </xf>
    <xf numFmtId="0" fontId="3" fillId="3" borderId="2" xfId="2"/>
    <xf numFmtId="0" fontId="0" fillId="0" borderId="0" xfId="0" applyAlignment="1">
      <alignment horizontal="center"/>
    </xf>
    <xf numFmtId="0" fontId="1" fillId="8" borderId="1" xfId="1" applyFont="1" applyFill="1" applyAlignment="1">
      <alignment horizontal="center"/>
    </xf>
    <xf numFmtId="0" fontId="2" fillId="2" borderId="1" xfId="1" applyAlignment="1">
      <alignment horizontal="center"/>
    </xf>
    <xf numFmtId="0" fontId="1" fillId="6" borderId="1" xfId="6" applyBorder="1" applyAlignment="1">
      <alignment horizontal="center" vertical="center"/>
    </xf>
    <xf numFmtId="0" fontId="1" fillId="9" borderId="0" xfId="7" applyFill="1"/>
    <xf numFmtId="0" fontId="1" fillId="7" borderId="0" xfId="7"/>
    <xf numFmtId="0" fontId="6" fillId="5" borderId="5" xfId="5" applyAlignment="1">
      <alignment vertical="center"/>
    </xf>
    <xf numFmtId="0" fontId="6" fillId="5" borderId="5" xfId="5" applyAlignment="1">
      <alignment horizontal="center" vertical="center"/>
    </xf>
    <xf numFmtId="0" fontId="5" fillId="4" borderId="3" xfId="4" applyFont="1" applyAlignment="1">
      <alignment horizontal="center" vertical="center"/>
    </xf>
    <xf numFmtId="0" fontId="0" fillId="4" borderId="3" xfId="4" applyFont="1" applyAlignment="1">
      <alignment horizontal="center" vertical="center"/>
    </xf>
    <xf numFmtId="0" fontId="4" fillId="3" borderId="1" xfId="3" applyAlignment="1">
      <alignment horizontal="center" vertical="center"/>
    </xf>
    <xf numFmtId="0" fontId="5" fillId="4" borderId="0" xfId="4" applyFont="1" applyBorder="1" applyAlignment="1">
      <alignment horizontal="center" vertical="center"/>
    </xf>
    <xf numFmtId="0" fontId="0" fillId="4" borderId="0" xfId="4" applyFont="1" applyBorder="1" applyAlignment="1">
      <alignment horizontal="center" vertical="center"/>
    </xf>
    <xf numFmtId="0" fontId="0" fillId="4" borderId="4" xfId="4" applyFont="1" applyBorder="1" applyAlignment="1">
      <alignment horizontal="center" vertical="center"/>
    </xf>
  </cellXfs>
  <cellStyles count="8">
    <cellStyle name="20% - Accent4" xfId="6" builtinId="42"/>
    <cellStyle name="40% - Accent6" xfId="7" builtinId="51"/>
    <cellStyle name="Calculation" xfId="3" builtinId="22"/>
    <cellStyle name="Check Cell" xfId="5" builtinId="23"/>
    <cellStyle name="Input" xfId="1" builtinId="20"/>
    <cellStyle name="Normal" xfId="0" builtinId="0"/>
    <cellStyle name="Note" xfId="4" builtinId="10"/>
    <cellStyle name="Output" xfId="2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C26" sqref="C26"/>
    </sheetView>
  </sheetViews>
  <sheetFormatPr defaultRowHeight="15"/>
  <cols>
    <col min="3" max="4" width="9.7109375" bestFit="1" customWidth="1"/>
    <col min="5" max="5" width="20" bestFit="1" customWidth="1"/>
    <col min="6" max="7" width="16.7109375" bestFit="1" customWidth="1"/>
    <col min="9" max="9" width="20.28515625" bestFit="1" customWidth="1"/>
    <col min="10" max="11" width="12.28515625" customWidth="1"/>
    <col min="12" max="12" width="20" bestFit="1" customWidth="1"/>
  </cols>
  <sheetData>
    <row r="1" spans="1:12">
      <c r="A1" s="14" t="s">
        <v>0</v>
      </c>
      <c r="B1" s="15"/>
      <c r="C1" s="15"/>
      <c r="D1" s="15"/>
      <c r="E1" s="15"/>
      <c r="F1" s="15"/>
      <c r="G1" s="15"/>
      <c r="I1" s="17" t="s">
        <v>14</v>
      </c>
      <c r="J1" s="18"/>
      <c r="K1" s="18"/>
      <c r="L1" s="18"/>
    </row>
    <row r="2" spans="1:12">
      <c r="A2" s="15"/>
      <c r="B2" s="15"/>
      <c r="C2" s="15"/>
      <c r="D2" s="15"/>
      <c r="E2" s="15"/>
      <c r="F2" s="15"/>
      <c r="G2" s="15"/>
      <c r="I2" s="19"/>
      <c r="J2" s="19"/>
      <c r="K2" s="19"/>
      <c r="L2" s="19"/>
    </row>
    <row r="3" spans="1:12">
      <c r="A3" s="3" t="s">
        <v>1</v>
      </c>
      <c r="B3" s="3" t="s">
        <v>8</v>
      </c>
      <c r="C3" s="3" t="s">
        <v>9</v>
      </c>
      <c r="D3" s="3" t="s">
        <v>13</v>
      </c>
      <c r="E3" s="3" t="s">
        <v>10</v>
      </c>
      <c r="F3" s="3" t="s">
        <v>12</v>
      </c>
      <c r="G3" s="3" t="s">
        <v>11</v>
      </c>
      <c r="I3" s="16" t="s">
        <v>16</v>
      </c>
      <c r="J3" s="16" t="s">
        <v>15</v>
      </c>
      <c r="K3" s="16"/>
      <c r="L3" s="16" t="s">
        <v>10</v>
      </c>
    </row>
    <row r="4" spans="1:12">
      <c r="A4" s="3" t="s">
        <v>2</v>
      </c>
      <c r="B4" s="3">
        <v>0.8</v>
      </c>
      <c r="C4" s="2">
        <v>150</v>
      </c>
      <c r="D4" s="2">
        <v>24</v>
      </c>
      <c r="E4" s="2">
        <v>150</v>
      </c>
      <c r="F4" s="4">
        <f t="shared" ref="F4:F9" si="0">(60*C4*D4)/(1000*E4)</f>
        <v>1.44</v>
      </c>
      <c r="G4" s="4">
        <f t="shared" ref="G4:G9" si="1">(B4*60*C4*D4)/(1000*E4)</f>
        <v>1.1519999999999999</v>
      </c>
      <c r="I4" s="16"/>
      <c r="J4" s="3" t="s">
        <v>17</v>
      </c>
      <c r="K4" s="3" t="s">
        <v>18</v>
      </c>
      <c r="L4" s="16"/>
    </row>
    <row r="5" spans="1:12">
      <c r="A5" s="3" t="s">
        <v>3</v>
      </c>
      <c r="B5" s="3">
        <v>0.8</v>
      </c>
      <c r="C5" s="2"/>
      <c r="D5" s="2"/>
      <c r="E5" s="2"/>
      <c r="F5" s="4" t="e">
        <f t="shared" si="0"/>
        <v>#DIV/0!</v>
      </c>
      <c r="G5" s="4" t="e">
        <f t="shared" si="1"/>
        <v>#DIV/0!</v>
      </c>
      <c r="I5" s="1">
        <v>300</v>
      </c>
      <c r="J5" s="1">
        <v>3</v>
      </c>
      <c r="K5" s="1">
        <v>0</v>
      </c>
      <c r="L5" s="5">
        <f xml:space="preserve"> I5*60/(60*J5 + K5)</f>
        <v>100</v>
      </c>
    </row>
    <row r="6" spans="1:12">
      <c r="A6" s="3" t="s">
        <v>4</v>
      </c>
      <c r="B6" s="3">
        <v>0.6</v>
      </c>
      <c r="C6" s="2"/>
      <c r="D6" s="2"/>
      <c r="E6" s="2"/>
      <c r="F6" s="4" t="e">
        <f t="shared" si="0"/>
        <v>#DIV/0!</v>
      </c>
      <c r="G6" s="4" t="e">
        <f t="shared" si="1"/>
        <v>#DIV/0!</v>
      </c>
    </row>
    <row r="7" spans="1:12">
      <c r="A7" s="3" t="s">
        <v>5</v>
      </c>
      <c r="B7" s="3">
        <v>0.8</v>
      </c>
      <c r="C7" s="2"/>
      <c r="D7" s="2"/>
      <c r="E7" s="2"/>
      <c r="F7" s="4" t="e">
        <f t="shared" si="0"/>
        <v>#DIV/0!</v>
      </c>
      <c r="G7" s="4" t="e">
        <f t="shared" si="1"/>
        <v>#DIV/0!</v>
      </c>
    </row>
    <row r="8" spans="1:12">
      <c r="A8" s="3" t="s">
        <v>6</v>
      </c>
      <c r="B8" s="3">
        <v>1</v>
      </c>
      <c r="C8" s="2"/>
      <c r="D8" s="2"/>
      <c r="E8" s="2"/>
      <c r="F8" s="4" t="e">
        <f t="shared" si="0"/>
        <v>#DIV/0!</v>
      </c>
      <c r="G8" s="4" t="e">
        <f t="shared" si="1"/>
        <v>#DIV/0!</v>
      </c>
    </row>
    <row r="9" spans="1:12">
      <c r="A9" s="3" t="s">
        <v>7</v>
      </c>
      <c r="B9" s="3">
        <v>0.6</v>
      </c>
      <c r="C9" s="2"/>
      <c r="D9" s="2"/>
      <c r="E9" s="2"/>
      <c r="F9" s="4" t="e">
        <f t="shared" si="0"/>
        <v>#DIV/0!</v>
      </c>
      <c r="G9" s="4" t="e">
        <f t="shared" si="1"/>
        <v>#DIV/0!</v>
      </c>
    </row>
  </sheetData>
  <mergeCells count="5">
    <mergeCell ref="A1:G2"/>
    <mergeCell ref="J3:K3"/>
    <mergeCell ref="L3:L4"/>
    <mergeCell ref="I3:I4"/>
    <mergeCell ref="I1:L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K14" sqref="K14"/>
    </sheetView>
  </sheetViews>
  <sheetFormatPr defaultRowHeight="15"/>
  <cols>
    <col min="1" max="1" width="16.28515625" bestFit="1" customWidth="1"/>
    <col min="2" max="2" width="15" customWidth="1"/>
    <col min="3" max="3" width="14.7109375" customWidth="1"/>
    <col min="4" max="4" width="18" bestFit="1" customWidth="1"/>
    <col min="5" max="5" width="24" customWidth="1"/>
    <col min="7" max="7" width="16" style="6" customWidth="1"/>
    <col min="9" max="9" width="18.5703125" bestFit="1" customWidth="1"/>
  </cols>
  <sheetData>
    <row r="1" spans="1:10" ht="15.75" thickBot="1">
      <c r="A1" s="16" t="s">
        <v>36</v>
      </c>
      <c r="B1" s="16"/>
      <c r="C1" s="16"/>
      <c r="D1" s="16"/>
      <c r="E1" s="16"/>
    </row>
    <row r="2" spans="1:10" ht="16.5" thickTop="1" thickBot="1">
      <c r="A2" s="16"/>
      <c r="B2" s="16"/>
      <c r="C2" s="16"/>
      <c r="D2" s="16"/>
      <c r="E2" s="16"/>
      <c r="G2" s="13" t="s">
        <v>35</v>
      </c>
      <c r="I2" s="11" t="s">
        <v>34</v>
      </c>
      <c r="J2" s="10">
        <f>E6+E8+0.7*(E9)</f>
        <v>25.708099999999998</v>
      </c>
    </row>
    <row r="3" spans="1:10" ht="16.5" thickTop="1" thickBot="1">
      <c r="A3" s="13" t="s">
        <v>33</v>
      </c>
      <c r="B3" s="12" t="s">
        <v>32</v>
      </c>
      <c r="C3" s="12" t="s">
        <v>31</v>
      </c>
      <c r="D3" s="12" t="s">
        <v>30</v>
      </c>
      <c r="E3" s="12" t="s">
        <v>29</v>
      </c>
      <c r="G3" s="2">
        <v>30</v>
      </c>
      <c r="I3" s="11" t="s">
        <v>28</v>
      </c>
      <c r="J3" s="10">
        <f>E7+35*(E4)+20*(E11)+0.25*(E10)</f>
        <v>12.731300000000001</v>
      </c>
    </row>
    <row r="4" spans="1:10" ht="15.75" thickTop="1">
      <c r="A4" s="9" t="s">
        <v>27</v>
      </c>
      <c r="B4" s="8">
        <v>2.3E-2</v>
      </c>
      <c r="C4" s="8">
        <v>2.3E-2</v>
      </c>
      <c r="D4" s="8">
        <v>3.1E-2</v>
      </c>
      <c r="E4" s="7">
        <f xml:space="preserve"> G3/200*B4 + G3/200*C4 + (100-G3)/100*D4</f>
        <v>2.8599999999999997E-2</v>
      </c>
    </row>
    <row r="5" spans="1:10">
      <c r="A5" s="9" t="s">
        <v>26</v>
      </c>
      <c r="B5" s="8">
        <v>1.5</v>
      </c>
      <c r="C5" s="8">
        <v>1.5</v>
      </c>
      <c r="D5" s="8">
        <v>1.08</v>
      </c>
      <c r="E5" s="7">
        <f xml:space="preserve"> G3/200*B5 + G3/200*C5 + (100-G3)/100*D5</f>
        <v>1.206</v>
      </c>
    </row>
    <row r="6" spans="1:10">
      <c r="A6" s="9" t="s">
        <v>25</v>
      </c>
      <c r="B6" s="8">
        <v>22.37</v>
      </c>
      <c r="C6" s="8">
        <v>22.37</v>
      </c>
      <c r="D6" s="8">
        <v>22.38</v>
      </c>
      <c r="E6" s="7">
        <f xml:space="preserve"> G3/200*B6 + G3/200*C6 + (100-G3)/100*D6</f>
        <v>22.376999999999999</v>
      </c>
    </row>
    <row r="7" spans="1:10">
      <c r="A7" s="9" t="s">
        <v>24</v>
      </c>
      <c r="B7" s="8">
        <v>5.72</v>
      </c>
      <c r="C7" s="8">
        <v>5.72</v>
      </c>
      <c r="D7" s="8">
        <v>9.15</v>
      </c>
      <c r="E7" s="7">
        <f xml:space="preserve"> G3/200*B7 + G3/200*C7 + (100-G3)/100*D7</f>
        <v>8.1210000000000004</v>
      </c>
    </row>
    <row r="8" spans="1:10">
      <c r="A8" s="9" t="s">
        <v>23</v>
      </c>
      <c r="B8" s="8">
        <v>3.21</v>
      </c>
      <c r="C8" s="8">
        <v>3.21</v>
      </c>
      <c r="D8" s="8">
        <v>3.35</v>
      </c>
      <c r="E8" s="7">
        <f xml:space="preserve"> G3/200*B8 + G3/200*C8 + (100-G3)/100*D8</f>
        <v>3.3079999999999998</v>
      </c>
    </row>
    <row r="9" spans="1:10">
      <c r="A9" s="9" t="s">
        <v>22</v>
      </c>
      <c r="B9" s="8">
        <v>0.11</v>
      </c>
      <c r="C9" s="8">
        <v>0.11</v>
      </c>
      <c r="D9" s="8">
        <v>0</v>
      </c>
      <c r="E9" s="7">
        <f xml:space="preserve"> G3/200*B9 + G3/200*C9 + (100-G3)/100*D9</f>
        <v>3.3000000000000002E-2</v>
      </c>
    </row>
    <row r="10" spans="1:10">
      <c r="A10" s="9" t="s">
        <v>21</v>
      </c>
      <c r="B10" s="8">
        <v>0.14000000000000001</v>
      </c>
      <c r="C10" s="8">
        <v>0.14000000000000001</v>
      </c>
      <c r="D10" s="8">
        <v>9.6000000000000002E-2</v>
      </c>
      <c r="E10" s="7">
        <f xml:space="preserve"> G3/200*B10 + G3/200*C10 + (100-G3)/100*D10</f>
        <v>0.10919999999999999</v>
      </c>
    </row>
    <row r="11" spans="1:10">
      <c r="A11" s="9" t="s">
        <v>20</v>
      </c>
      <c r="B11" s="8">
        <v>0.17699999999999999</v>
      </c>
      <c r="C11" s="8">
        <v>0.17699999999999999</v>
      </c>
      <c r="D11" s="8">
        <v>0.18</v>
      </c>
      <c r="E11" s="7">
        <f xml:space="preserve"> G3/200*B11 + G3/200*C11 + (100-G3)/100*D11</f>
        <v>0.17909999999999998</v>
      </c>
    </row>
    <row r="12" spans="1:10">
      <c r="E12" t="s">
        <v>19</v>
      </c>
    </row>
  </sheetData>
  <mergeCells count="1">
    <mergeCell ref="A1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H.I AND T.S Cal</vt:lpstr>
      <vt:lpstr>Dilution Cal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Prem Jobanputra</dc:creator>
  <cp:lastModifiedBy>Microsoft</cp:lastModifiedBy>
  <dcterms:created xsi:type="dcterms:W3CDTF">2020-10-05T16:17:31Z</dcterms:created>
  <dcterms:modified xsi:type="dcterms:W3CDTF">2020-12-30T06:57:40Z</dcterms:modified>
</cp:coreProperties>
</file>